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drcngo.sharepoint.com/sites/SDN-KRT-Supply-Chain-WS/Documents/02. Tender/Tender 2025/04- RFP-SDN-PZU-2025-005 -FWA-CRS/RFP-SDN-PZU-2025-005 -FWA-CRS/"/>
    </mc:Choice>
  </mc:AlternateContent>
  <xr:revisionPtr revIDLastSave="10" documentId="13_ncr:1_{6DE648C3-8092-4810-8B24-6AE2E70ADBB7}" xr6:coauthVersionLast="47" xr6:coauthVersionMax="47" xr10:uidLastSave="{813B5FB9-853F-45E8-A0FE-EA061BC3B87A}"/>
  <bookViews>
    <workbookView xWindow="-110" yWindow="-110" windowWidth="19420" windowHeight="11500" firstSheet="1" xr2:uid="{00000000-000D-0000-FFFF-FFFF00000000}"/>
  </bookViews>
  <sheets>
    <sheet name="Annex A.1 Bid Form (Technical) " sheetId="1" r:id="rId1"/>
    <sheet name="Annex A.2  Bid Form (Financial)" sheetId="2" r:id="rId2"/>
  </sheets>
  <definedNames>
    <definedName name="_xlnm._FilterDatabase" localSheetId="0" hidden="1">'Annex A.1 Bid Form (Technical) '!$A$3:$K$21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2" l="1"/>
  <c r="F7" i="2"/>
  <c r="F8" i="2"/>
  <c r="F9" i="2"/>
  <c r="F10" i="2"/>
  <c r="F11" i="2"/>
  <c r="F12" i="2"/>
  <c r="F13" i="2"/>
  <c r="F14" i="2"/>
  <c r="F15" i="2"/>
  <c r="F16" i="2"/>
  <c r="F17" i="2"/>
  <c r="F18" i="2"/>
  <c r="F19" i="2"/>
  <c r="F20" i="2"/>
  <c r="F21" i="2"/>
  <c r="E6" i="2"/>
  <c r="E7" i="2"/>
  <c r="E8" i="2"/>
  <c r="E9" i="2"/>
  <c r="E10" i="2"/>
  <c r="E11" i="2"/>
  <c r="E12" i="2"/>
  <c r="E13" i="2"/>
  <c r="E14" i="2"/>
  <c r="E15" i="2"/>
  <c r="E16" i="2"/>
  <c r="E17" i="2"/>
  <c r="E18" i="2"/>
  <c r="E19" i="2"/>
  <c r="E20" i="2"/>
  <c r="E21" i="2"/>
  <c r="D7" i="2"/>
  <c r="D8" i="2"/>
  <c r="D9" i="2"/>
  <c r="D10" i="2"/>
  <c r="D11" i="2"/>
  <c r="D12" i="2"/>
  <c r="D13" i="2"/>
  <c r="D14" i="2"/>
  <c r="D15" i="2"/>
  <c r="D16" i="2"/>
  <c r="D17" i="2"/>
  <c r="D18" i="2"/>
  <c r="D19" i="2"/>
  <c r="D20" i="2"/>
  <c r="D21" i="2"/>
  <c r="D6" i="2"/>
  <c r="D5" i="2"/>
  <c r="D4" i="2"/>
  <c r="C7" i="2"/>
  <c r="C8" i="2"/>
  <c r="C9" i="2"/>
  <c r="C10" i="2"/>
  <c r="C11" i="2"/>
  <c r="C12" i="2"/>
  <c r="C13" i="2"/>
  <c r="C14" i="2"/>
  <c r="C15" i="2"/>
  <c r="C16" i="2"/>
  <c r="C17" i="2"/>
  <c r="C18" i="2"/>
  <c r="C19" i="2"/>
  <c r="C20" i="2"/>
  <c r="C21" i="2"/>
  <c r="C6" i="2"/>
  <c r="C5" i="2"/>
  <c r="C4" i="2"/>
  <c r="B15" i="2"/>
  <c r="B16" i="2"/>
  <c r="B17" i="2"/>
  <c r="B18" i="2"/>
  <c r="B19" i="2"/>
  <c r="B20" i="2"/>
  <c r="B21" i="2"/>
  <c r="B10" i="2"/>
  <c r="B11" i="2"/>
  <c r="B12" i="2"/>
  <c r="B13" i="2"/>
  <c r="B14" i="2"/>
  <c r="B7" i="2"/>
  <c r="B8" i="2"/>
  <c r="B9" i="2"/>
  <c r="B6" i="2"/>
  <c r="B5" i="2"/>
  <c r="A16" i="2"/>
  <c r="A17" i="2"/>
  <c r="A18" i="2"/>
  <c r="A19" i="2"/>
  <c r="A20" i="2"/>
  <c r="A21" i="2"/>
  <c r="A10" i="2"/>
  <c r="A11" i="2"/>
  <c r="A12" i="2"/>
  <c r="A13" i="2"/>
  <c r="A14" i="2"/>
  <c r="A15" i="2"/>
  <c r="A6" i="2"/>
  <c r="A7" i="2"/>
  <c r="A8" i="2"/>
  <c r="A9" i="2"/>
  <c r="B4" i="2"/>
  <c r="F6" i="2" l="1"/>
  <c r="F4" i="2"/>
  <c r="F5" i="2"/>
  <c r="C1" i="2"/>
  <c r="E5" i="2"/>
  <c r="E4" i="2"/>
  <c r="A5" i="2"/>
  <c r="A4" i="2"/>
  <c r="I22" i="2"/>
  <c r="I24" i="2" s="1"/>
  <c r="C27" i="2"/>
  <c r="C26" i="2"/>
</calcChain>
</file>

<file path=xl/sharedStrings.xml><?xml version="1.0" encoding="utf-8"?>
<sst xmlns="http://schemas.openxmlformats.org/spreadsheetml/2006/main" count="141" uniqueCount="71">
  <si>
    <t>Annex A1. LOT 06 RFP-SDN-PZU-2025-005_Car_South Kurdufan</t>
  </si>
  <si>
    <t xml:space="preserve">Annex A.1 Bid Form (Technical) </t>
  </si>
  <si>
    <t>DRC to complete</t>
  </si>
  <si>
    <t>Bidder to complete</t>
  </si>
  <si>
    <t>#</t>
  </si>
  <si>
    <t>Item/Milestone Required</t>
  </si>
  <si>
    <t>Specification</t>
  </si>
  <si>
    <t>Delivery Site</t>
  </si>
  <si>
    <t>Unit</t>
  </si>
  <si>
    <t xml:space="preserve">Estimated Quantity </t>
  </si>
  <si>
    <t xml:space="preserve">Item/Milestone offered </t>
  </si>
  <si>
    <t>country of Origin</t>
  </si>
  <si>
    <t xml:space="preserve">Quantity available </t>
  </si>
  <si>
    <r>
      <t xml:space="preserve">Monthly rent </t>
    </r>
    <r>
      <rPr>
        <sz val="11"/>
        <color theme="1"/>
        <rFont val="Calibri"/>
        <family val="2"/>
        <scheme val="minor"/>
      </rPr>
      <t>Pick up Double Cabin vehicles equivalent to 'Toyota Hilux Double cabin pick up' or 'Nissan NP300' or any other brand with same specifications</t>
    </r>
    <r>
      <rPr>
        <b/>
        <sz val="11"/>
        <color theme="1"/>
        <rFont val="Calibri"/>
        <family val="2"/>
        <scheme val="minor"/>
      </rPr>
      <t xml:space="preserve"> with driver and with fuel’</t>
    </r>
  </si>
  <si>
    <t>Body: Hard Top, 5 seater and 4 doors, Engine Type: Diesel, Engine Capacity: 2400 - 2700 cc, Fuel:maximum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t>
  </si>
  <si>
    <t>South Kurdufan</t>
  </si>
  <si>
    <t>Cars</t>
  </si>
  <si>
    <r>
      <t>Monthly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without driver and without fuel</t>
    </r>
  </si>
  <si>
    <t>Same as above</t>
  </si>
  <si>
    <r>
      <t>Monthly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 driver and without fuel</t>
    </r>
  </si>
  <si>
    <r>
      <t xml:space="preserve">Monthly rent </t>
    </r>
    <r>
      <rPr>
        <sz val="11"/>
        <color theme="1"/>
        <rFont val="Calibri"/>
        <family val="2"/>
        <scheme val="minor"/>
      </rPr>
      <t xml:space="preserve"> Land Cruiser's vehicles or any other brand with same specifications Body: Hard Top, min 8 seater and 3 doors (horizontal benches) </t>
    </r>
    <r>
      <rPr>
        <b/>
        <sz val="11"/>
        <color theme="1"/>
        <rFont val="Calibri"/>
        <family val="2"/>
        <scheme val="minor"/>
      </rPr>
      <t>with driver and with fuel’</t>
    </r>
  </si>
  <si>
    <t>Body: Hard Top, min 8 seater and 3 doors (horizontal benches</t>
  </si>
  <si>
    <r>
      <t xml:space="preserve">Monthly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without driver and without fuel</t>
    </r>
  </si>
  <si>
    <r>
      <t xml:space="preserve">Monthly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 driver and without fuel</t>
    </r>
  </si>
  <si>
    <r>
      <t xml:space="preserve">Monthly rent </t>
    </r>
    <r>
      <rPr>
        <sz val="11"/>
        <color theme="1"/>
        <rFont val="Calibri"/>
        <family val="2"/>
        <scheme val="minor"/>
      </rPr>
      <t xml:space="preserve"> Mini VAN Toyota HiAce or any other equivalent brand </t>
    </r>
    <r>
      <rPr>
        <b/>
        <sz val="11"/>
        <color theme="1"/>
        <rFont val="Calibri"/>
        <family val="2"/>
        <scheme val="minor"/>
      </rPr>
      <t>with driver and with fuel’</t>
    </r>
  </si>
  <si>
    <t>Mini VAN Toyota HiAce or any other equivalent</t>
  </si>
  <si>
    <r>
      <t xml:space="preserve">Monthly rent </t>
    </r>
    <r>
      <rPr>
        <sz val="11"/>
        <color theme="1"/>
        <rFont val="Calibri"/>
        <family val="2"/>
        <scheme val="minor"/>
      </rPr>
      <t>Mini VAN Toyota HiAce or any other equivalent brand</t>
    </r>
    <r>
      <rPr>
        <b/>
        <sz val="11"/>
        <color theme="1"/>
        <rFont val="Calibri"/>
        <family val="2"/>
        <scheme val="minor"/>
      </rPr>
      <t xml:space="preserve"> without driver and without fuel</t>
    </r>
  </si>
  <si>
    <r>
      <t xml:space="preserve">Monthly rent </t>
    </r>
    <r>
      <rPr>
        <sz val="11"/>
        <color theme="1"/>
        <rFont val="Calibri"/>
        <family val="2"/>
        <scheme val="minor"/>
      </rPr>
      <t>Mini VAN Toyota HiAce or any other equivalent brand</t>
    </r>
    <r>
      <rPr>
        <b/>
        <sz val="11"/>
        <color theme="1"/>
        <rFont val="Calibri"/>
        <family val="2"/>
        <scheme val="minor"/>
      </rPr>
      <t xml:space="preserve"> with driver and without fuel</t>
    </r>
  </si>
  <si>
    <r>
      <t xml:space="preserve">Daily rent </t>
    </r>
    <r>
      <rPr>
        <sz val="11"/>
        <color theme="1"/>
        <rFont val="Calibri"/>
        <family val="2"/>
        <scheme val="minor"/>
      </rPr>
      <t>Pick up Double Cabin vehicles equivalent to 'Toyota Hilux Double cabin pick up' or 'Nissan NP300' or any other brand with same specifications</t>
    </r>
    <r>
      <rPr>
        <b/>
        <sz val="11"/>
        <color theme="1"/>
        <rFont val="Calibri"/>
        <family val="2"/>
        <scheme val="minor"/>
      </rPr>
      <t xml:space="preserve"> with driver and with fuel’</t>
    </r>
  </si>
  <si>
    <r>
      <t>Daily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without driver and without fuel</t>
    </r>
  </si>
  <si>
    <r>
      <t>Daily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 driver and without fuel</t>
    </r>
  </si>
  <si>
    <r>
      <t xml:space="preserve">Daily rent </t>
    </r>
    <r>
      <rPr>
        <sz val="11"/>
        <color theme="1"/>
        <rFont val="Calibri"/>
        <family val="2"/>
        <scheme val="minor"/>
      </rPr>
      <t xml:space="preserve"> Land Cruiser's vehicles or any other brand with same specifications Body: Hard Top, min 8 seater and 3 doors (horizontal benches) </t>
    </r>
    <r>
      <rPr>
        <b/>
        <sz val="11"/>
        <color theme="1"/>
        <rFont val="Calibri"/>
        <family val="2"/>
        <scheme val="minor"/>
      </rPr>
      <t>with driver and with fuel’</t>
    </r>
  </si>
  <si>
    <r>
      <t xml:space="preserve">Daily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without driver and without fuel</t>
    </r>
  </si>
  <si>
    <r>
      <t xml:space="preserve">Daily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 driver and without fuel</t>
    </r>
  </si>
  <si>
    <r>
      <t xml:space="preserve">Daily rent </t>
    </r>
    <r>
      <rPr>
        <sz val="11"/>
        <color theme="1"/>
        <rFont val="Calibri"/>
        <family val="2"/>
        <scheme val="minor"/>
      </rPr>
      <t xml:space="preserve"> Mini VAN Toyota HiAce or any other equivalent brand </t>
    </r>
    <r>
      <rPr>
        <b/>
        <sz val="11"/>
        <color theme="1"/>
        <rFont val="Calibri"/>
        <family val="2"/>
        <scheme val="minor"/>
      </rPr>
      <t>with driver and with fuel’</t>
    </r>
  </si>
  <si>
    <r>
      <t xml:space="preserve">Daily rent </t>
    </r>
    <r>
      <rPr>
        <sz val="11"/>
        <color theme="1"/>
        <rFont val="Calibri"/>
        <family val="2"/>
        <scheme val="minor"/>
      </rPr>
      <t>Mini VAN Toyota HiAce or any other equivalent brand</t>
    </r>
    <r>
      <rPr>
        <b/>
        <sz val="11"/>
        <color theme="1"/>
        <rFont val="Calibri"/>
        <family val="2"/>
        <scheme val="minor"/>
      </rPr>
      <t xml:space="preserve"> without driver and without fuel</t>
    </r>
  </si>
  <si>
    <r>
      <t xml:space="preserve">Daily rent </t>
    </r>
    <r>
      <rPr>
        <sz val="11"/>
        <color theme="1"/>
        <rFont val="Calibri"/>
        <family val="2"/>
        <scheme val="minor"/>
      </rPr>
      <t>Mini VAN Toyota HiAce or any other equivalent brand</t>
    </r>
    <r>
      <rPr>
        <b/>
        <sz val="11"/>
        <color theme="1"/>
        <rFont val="Calibri"/>
        <family val="2"/>
        <scheme val="minor"/>
      </rPr>
      <t xml:space="preserve"> with driver and without fuel</t>
    </r>
  </si>
  <si>
    <t>Delivery time required (days after contract signature):</t>
  </si>
  <si>
    <t>48 hours (2) days</t>
  </si>
  <si>
    <t>Delivery time offered (days after PO signature):</t>
  </si>
  <si>
    <t>Delivery Terms required (Add Incoterm if necessary):</t>
  </si>
  <si>
    <t>INCOTERMS 2020, DDP</t>
  </si>
  <si>
    <t>Delivery Terms offered (must include incoterm):</t>
  </si>
  <si>
    <t>Delivery Destination required:</t>
  </si>
  <si>
    <t>South Kurdufan Office</t>
  </si>
  <si>
    <t>Delivery Destination offered:</t>
  </si>
  <si>
    <t>Minimum bid validity period required:</t>
  </si>
  <si>
    <t>90 working days after closing of RFP</t>
  </si>
  <si>
    <t>Bid validity period offered:</t>
  </si>
  <si>
    <t>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</si>
  <si>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</si>
  <si>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</si>
  <si>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</si>
  <si>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</si>
  <si>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</si>
  <si>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</si>
  <si>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</si>
  <si>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</si>
  <si>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</si>
  <si>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</si>
  <si>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</si>
  <si>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Quantity offered</t>
  </si>
  <si>
    <t>Unit Price</t>
  </si>
  <si>
    <t xml:space="preserve">Total Price </t>
  </si>
  <si>
    <t>Total cost</t>
  </si>
  <si>
    <t>Sub-total</t>
  </si>
  <si>
    <t>Any other costs (please specify)</t>
  </si>
  <si>
    <t>Currency of Tender:</t>
  </si>
  <si>
    <t>USD</t>
  </si>
  <si>
    <t>Currency of Bid: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</si>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</sst>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18">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08">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7" fillId="0" borderId="12" xfId="1" applyNumberFormat="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wrapText="1"/>
    </xf>
    <xf numFmtId="0" fontId="11" fillId="3" borderId="12" xfId="0" applyFont="1" applyFill="1" applyBorder="1" applyAlignment="1">
      <alignment horizontal="left"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view="pageBreakPreview" topLeftCell="A25" zoomScale="58" zoomScaleNormal="58" zoomScaleSheetLayoutView="58" workbookViewId="0">
      <selection activeCell="C26" sqref="C26:F26"/>
    </sheetView>
  </sheetViews>
  <sheetFormatPr defaultColWidth="8.85546875" defaultRowHeight="12.95"/>
  <cols>
    <col min="1" max="1" width="6.42578125" style="4" customWidth="1"/>
    <col min="2" max="2" width="73.140625" style="4" customWidth="1"/>
    <col min="3" max="3" width="79.140625" style="4" bestFit="1" customWidth="1"/>
    <col min="4" max="4" width="13.85546875" style="4" customWidth="1"/>
    <col min="5" max="5" width="10.42578125" style="4" customWidth="1"/>
    <col min="6" max="6" width="25.42578125" style="4" bestFit="1" customWidth="1"/>
    <col min="7" max="7" width="20.140625" style="4" customWidth="1"/>
    <col min="8" max="8" width="35.85546875" style="4" customWidth="1"/>
    <col min="9" max="9" width="17" style="4" customWidth="1"/>
    <col min="10" max="10" width="13.85546875" style="4" customWidth="1"/>
    <col min="11" max="16384" width="8.85546875" style="4"/>
  </cols>
  <sheetData>
    <row r="1" spans="1:10" ht="47.1" thickBot="1">
      <c r="A1" s="1"/>
      <c r="B1" s="2"/>
      <c r="C1" s="44" t="s">
        <v>0</v>
      </c>
      <c r="D1" s="45"/>
      <c r="E1" s="45"/>
      <c r="F1" s="45"/>
      <c r="G1" s="45"/>
      <c r="H1" s="45"/>
      <c r="I1" s="46"/>
      <c r="J1" s="3" t="s">
        <v>1</v>
      </c>
    </row>
    <row r="2" spans="1:10" ht="15.6">
      <c r="A2" s="47" t="s">
        <v>2</v>
      </c>
      <c r="B2" s="48"/>
      <c r="C2" s="48"/>
      <c r="D2" s="49"/>
      <c r="E2" s="49"/>
      <c r="F2" s="50"/>
      <c r="G2" s="58" t="s">
        <v>3</v>
      </c>
      <c r="H2" s="59"/>
      <c r="I2" s="59"/>
      <c r="J2" s="60"/>
    </row>
    <row r="3" spans="1:10" ht="30.95">
      <c r="A3" s="5" t="s">
        <v>4</v>
      </c>
      <c r="B3" s="6" t="s">
        <v>5</v>
      </c>
      <c r="C3" s="25" t="s">
        <v>6</v>
      </c>
      <c r="D3" s="28" t="s">
        <v>7</v>
      </c>
      <c r="E3" s="28" t="s">
        <v>8</v>
      </c>
      <c r="F3" s="26" t="s">
        <v>9</v>
      </c>
      <c r="G3" s="51" t="s">
        <v>10</v>
      </c>
      <c r="H3" s="52"/>
      <c r="I3" s="6" t="s">
        <v>11</v>
      </c>
      <c r="J3" s="7" t="s">
        <v>12</v>
      </c>
    </row>
    <row r="4" spans="1:10" ht="110.1" customHeight="1">
      <c r="A4" s="35">
        <v>1</v>
      </c>
      <c r="B4" s="40" t="s">
        <v>13</v>
      </c>
      <c r="C4" s="36" t="s">
        <v>14</v>
      </c>
      <c r="D4" s="36" t="s">
        <v>15</v>
      </c>
      <c r="E4" s="36" t="s">
        <v>16</v>
      </c>
      <c r="F4" s="37">
        <v>3</v>
      </c>
      <c r="G4" s="42"/>
      <c r="H4" s="43"/>
      <c r="I4" s="19"/>
      <c r="J4" s="20"/>
    </row>
    <row r="5" spans="1:10" ht="43.5">
      <c r="A5" s="35">
        <v>2</v>
      </c>
      <c r="B5" s="40" t="s">
        <v>17</v>
      </c>
      <c r="C5" s="36" t="s">
        <v>18</v>
      </c>
      <c r="D5" s="36" t="s">
        <v>15</v>
      </c>
      <c r="E5" s="36" t="s">
        <v>16</v>
      </c>
      <c r="F5" s="37">
        <v>3</v>
      </c>
      <c r="G5" s="42"/>
      <c r="H5" s="43"/>
      <c r="I5" s="19"/>
      <c r="J5" s="20"/>
    </row>
    <row r="6" spans="1:10" ht="43.5">
      <c r="A6" s="35">
        <v>3</v>
      </c>
      <c r="B6" s="40" t="s">
        <v>19</v>
      </c>
      <c r="C6" s="36" t="s">
        <v>18</v>
      </c>
      <c r="D6" s="36" t="s">
        <v>15</v>
      </c>
      <c r="E6" s="36" t="s">
        <v>16</v>
      </c>
      <c r="F6" s="37">
        <v>3</v>
      </c>
      <c r="G6" s="42"/>
      <c r="H6" s="43"/>
      <c r="I6" s="19"/>
      <c r="J6" s="20"/>
    </row>
    <row r="7" spans="1:10" ht="43.5">
      <c r="A7" s="35">
        <v>4</v>
      </c>
      <c r="B7" s="40" t="s">
        <v>20</v>
      </c>
      <c r="C7" s="41" t="s">
        <v>21</v>
      </c>
      <c r="D7" s="36" t="s">
        <v>15</v>
      </c>
      <c r="E7" s="36" t="s">
        <v>16</v>
      </c>
      <c r="F7" s="37">
        <v>3</v>
      </c>
      <c r="G7" s="42"/>
      <c r="H7" s="43"/>
      <c r="I7" s="19"/>
      <c r="J7" s="20"/>
    </row>
    <row r="8" spans="1:10" ht="43.5">
      <c r="A8" s="35">
        <v>5</v>
      </c>
      <c r="B8" s="40" t="s">
        <v>22</v>
      </c>
      <c r="C8" s="36" t="s">
        <v>18</v>
      </c>
      <c r="D8" s="36" t="s">
        <v>15</v>
      </c>
      <c r="E8" s="36" t="s">
        <v>16</v>
      </c>
      <c r="F8" s="37">
        <v>3</v>
      </c>
      <c r="G8" s="42"/>
      <c r="H8" s="43"/>
      <c r="I8" s="19"/>
      <c r="J8" s="20"/>
    </row>
    <row r="9" spans="1:10" ht="43.5">
      <c r="A9" s="35">
        <v>6</v>
      </c>
      <c r="B9" s="40" t="s">
        <v>23</v>
      </c>
      <c r="C9" s="36" t="s">
        <v>18</v>
      </c>
      <c r="D9" s="36" t="s">
        <v>15</v>
      </c>
      <c r="E9" s="36" t="s">
        <v>16</v>
      </c>
      <c r="F9" s="37">
        <v>3</v>
      </c>
      <c r="G9" s="42"/>
      <c r="H9" s="43"/>
      <c r="I9" s="19"/>
      <c r="J9" s="20"/>
    </row>
    <row r="10" spans="1:10" ht="29.1">
      <c r="A10" s="35">
        <v>7</v>
      </c>
      <c r="B10" s="40" t="s">
        <v>24</v>
      </c>
      <c r="C10" s="41" t="s">
        <v>25</v>
      </c>
      <c r="D10" s="36" t="s">
        <v>15</v>
      </c>
      <c r="E10" s="36" t="s">
        <v>16</v>
      </c>
      <c r="F10" s="37">
        <v>3</v>
      </c>
      <c r="G10" s="42"/>
      <c r="H10" s="43"/>
      <c r="I10" s="19"/>
      <c r="J10" s="20"/>
    </row>
    <row r="11" spans="1:10" ht="29.1">
      <c r="A11" s="35">
        <v>8</v>
      </c>
      <c r="B11" s="40" t="s">
        <v>26</v>
      </c>
      <c r="C11" s="36" t="s">
        <v>18</v>
      </c>
      <c r="D11" s="36" t="s">
        <v>15</v>
      </c>
      <c r="E11" s="36" t="s">
        <v>16</v>
      </c>
      <c r="F11" s="37">
        <v>3</v>
      </c>
      <c r="G11" s="42"/>
      <c r="H11" s="43"/>
      <c r="I11" s="19"/>
      <c r="J11" s="20"/>
    </row>
    <row r="12" spans="1:10" ht="29.1">
      <c r="A12" s="35">
        <v>9</v>
      </c>
      <c r="B12" s="40" t="s">
        <v>27</v>
      </c>
      <c r="C12" s="36" t="s">
        <v>18</v>
      </c>
      <c r="D12" s="36" t="s">
        <v>15</v>
      </c>
      <c r="E12" s="36" t="s">
        <v>16</v>
      </c>
      <c r="F12" s="37">
        <v>3</v>
      </c>
      <c r="G12" s="42"/>
      <c r="H12" s="43"/>
      <c r="I12" s="19"/>
      <c r="J12" s="20"/>
    </row>
    <row r="13" spans="1:10" ht="110.1" customHeight="1">
      <c r="A13" s="35">
        <v>10</v>
      </c>
      <c r="B13" s="40" t="s">
        <v>28</v>
      </c>
      <c r="C13" s="36" t="s">
        <v>14</v>
      </c>
      <c r="D13" s="36" t="s">
        <v>15</v>
      </c>
      <c r="E13" s="36" t="s">
        <v>16</v>
      </c>
      <c r="F13" s="37">
        <v>3</v>
      </c>
      <c r="G13" s="42"/>
      <c r="H13" s="43"/>
      <c r="I13" s="19"/>
      <c r="J13" s="20"/>
    </row>
    <row r="14" spans="1:10" ht="43.5">
      <c r="A14" s="35">
        <v>11</v>
      </c>
      <c r="B14" s="40" t="s">
        <v>29</v>
      </c>
      <c r="C14" s="36" t="s">
        <v>18</v>
      </c>
      <c r="D14" s="36" t="s">
        <v>15</v>
      </c>
      <c r="E14" s="36" t="s">
        <v>16</v>
      </c>
      <c r="F14" s="37">
        <v>3</v>
      </c>
      <c r="G14" s="42"/>
      <c r="H14" s="43"/>
      <c r="I14" s="19"/>
      <c r="J14" s="20"/>
    </row>
    <row r="15" spans="1:10" ht="43.5">
      <c r="A15" s="35">
        <v>12</v>
      </c>
      <c r="B15" s="40" t="s">
        <v>30</v>
      </c>
      <c r="C15" s="36" t="s">
        <v>18</v>
      </c>
      <c r="D15" s="36" t="s">
        <v>15</v>
      </c>
      <c r="E15" s="36" t="s">
        <v>16</v>
      </c>
      <c r="F15" s="37">
        <v>3</v>
      </c>
      <c r="G15" s="42"/>
      <c r="H15" s="43"/>
      <c r="I15" s="19"/>
      <c r="J15" s="20"/>
    </row>
    <row r="16" spans="1:10" ht="29.1">
      <c r="A16" s="35">
        <v>13</v>
      </c>
      <c r="B16" s="40" t="s">
        <v>31</v>
      </c>
      <c r="C16" s="41" t="s">
        <v>21</v>
      </c>
      <c r="D16" s="36" t="s">
        <v>15</v>
      </c>
      <c r="E16" s="36" t="s">
        <v>16</v>
      </c>
      <c r="F16" s="37">
        <v>3</v>
      </c>
      <c r="G16" s="42"/>
      <c r="H16" s="43"/>
      <c r="I16" s="19"/>
      <c r="J16" s="20"/>
    </row>
    <row r="17" spans="1:10" ht="43.5">
      <c r="A17" s="35">
        <v>14</v>
      </c>
      <c r="B17" s="40" t="s">
        <v>32</v>
      </c>
      <c r="C17" s="36" t="s">
        <v>18</v>
      </c>
      <c r="D17" s="36" t="s">
        <v>15</v>
      </c>
      <c r="E17" s="36" t="s">
        <v>16</v>
      </c>
      <c r="F17" s="37">
        <v>3</v>
      </c>
      <c r="G17" s="42"/>
      <c r="H17" s="43"/>
      <c r="I17" s="19"/>
      <c r="J17" s="20"/>
    </row>
    <row r="18" spans="1:10" ht="29.1">
      <c r="A18" s="35">
        <v>15</v>
      </c>
      <c r="B18" s="40" t="s">
        <v>33</v>
      </c>
      <c r="C18" s="36" t="s">
        <v>18</v>
      </c>
      <c r="D18" s="36" t="s">
        <v>15</v>
      </c>
      <c r="E18" s="36" t="s">
        <v>16</v>
      </c>
      <c r="F18" s="37">
        <v>3</v>
      </c>
      <c r="G18" s="42"/>
      <c r="H18" s="43"/>
      <c r="I18" s="19"/>
      <c r="J18" s="20"/>
    </row>
    <row r="19" spans="1:10" ht="29.1">
      <c r="A19" s="35">
        <v>16</v>
      </c>
      <c r="B19" s="40" t="s">
        <v>34</v>
      </c>
      <c r="C19" s="41" t="s">
        <v>25</v>
      </c>
      <c r="D19" s="36" t="s">
        <v>15</v>
      </c>
      <c r="E19" s="36" t="s">
        <v>16</v>
      </c>
      <c r="F19" s="37">
        <v>3</v>
      </c>
      <c r="G19" s="42"/>
      <c r="H19" s="43"/>
      <c r="I19" s="19"/>
      <c r="J19" s="20"/>
    </row>
    <row r="20" spans="1:10" ht="29.1">
      <c r="A20" s="35">
        <v>17</v>
      </c>
      <c r="B20" s="40" t="s">
        <v>35</v>
      </c>
      <c r="C20" s="36" t="s">
        <v>18</v>
      </c>
      <c r="D20" s="36" t="s">
        <v>15</v>
      </c>
      <c r="E20" s="36" t="s">
        <v>16</v>
      </c>
      <c r="F20" s="37">
        <v>3</v>
      </c>
      <c r="G20" s="42"/>
      <c r="H20" s="43"/>
      <c r="I20" s="19"/>
      <c r="J20" s="20"/>
    </row>
    <row r="21" spans="1:10" ht="29.45" thickBot="1">
      <c r="A21" s="35">
        <v>18</v>
      </c>
      <c r="B21" s="40" t="s">
        <v>36</v>
      </c>
      <c r="C21" s="36" t="s">
        <v>18</v>
      </c>
      <c r="D21" s="36" t="s">
        <v>15</v>
      </c>
      <c r="E21" s="36" t="s">
        <v>16</v>
      </c>
      <c r="F21" s="37">
        <v>3</v>
      </c>
      <c r="G21" s="42"/>
      <c r="H21" s="43"/>
      <c r="I21" s="19"/>
      <c r="J21" s="20"/>
    </row>
    <row r="22" spans="1:10" ht="15.6">
      <c r="A22" s="58" t="s">
        <v>2</v>
      </c>
      <c r="B22" s="59"/>
      <c r="C22" s="59"/>
      <c r="D22" s="59"/>
      <c r="E22" s="59"/>
      <c r="F22" s="60"/>
      <c r="G22" s="58" t="s">
        <v>3</v>
      </c>
      <c r="H22" s="59"/>
      <c r="I22" s="59"/>
      <c r="J22" s="60"/>
    </row>
    <row r="23" spans="1:10" ht="46.5">
      <c r="A23" s="61" t="s">
        <v>37</v>
      </c>
      <c r="B23" s="62"/>
      <c r="C23" s="55" t="s">
        <v>38</v>
      </c>
      <c r="D23" s="56"/>
      <c r="E23" s="56"/>
      <c r="F23" s="57"/>
      <c r="G23" s="8" t="s">
        <v>39</v>
      </c>
      <c r="H23" s="55"/>
      <c r="I23" s="56"/>
      <c r="J23" s="57"/>
    </row>
    <row r="24" spans="1:10" ht="46.5">
      <c r="A24" s="53" t="s">
        <v>40</v>
      </c>
      <c r="B24" s="54"/>
      <c r="C24" s="55" t="s">
        <v>41</v>
      </c>
      <c r="D24" s="56"/>
      <c r="E24" s="56"/>
      <c r="F24" s="57"/>
      <c r="G24" s="8" t="s">
        <v>42</v>
      </c>
      <c r="H24" s="55"/>
      <c r="I24" s="56"/>
      <c r="J24" s="57"/>
    </row>
    <row r="25" spans="1:10" ht="30.95">
      <c r="A25" s="53" t="s">
        <v>43</v>
      </c>
      <c r="B25" s="54"/>
      <c r="C25" s="55" t="s">
        <v>44</v>
      </c>
      <c r="D25" s="56"/>
      <c r="E25" s="56"/>
      <c r="F25" s="57"/>
      <c r="G25" s="8" t="s">
        <v>45</v>
      </c>
      <c r="H25" s="55"/>
      <c r="I25" s="56"/>
      <c r="J25" s="57"/>
    </row>
    <row r="26" spans="1:10" ht="32.25">
      <c r="A26" s="63" t="s">
        <v>46</v>
      </c>
      <c r="B26" s="64"/>
      <c r="C26" s="65" t="s">
        <v>47</v>
      </c>
      <c r="D26" s="66"/>
      <c r="E26" s="66"/>
      <c r="F26" s="67"/>
      <c r="G26" s="8" t="s">
        <v>48</v>
      </c>
      <c r="H26" s="55"/>
      <c r="I26" s="56"/>
      <c r="J26" s="57"/>
    </row>
    <row r="27" spans="1:10" ht="45" customHeight="1">
      <c r="A27" s="68" t="s">
        <v>49</v>
      </c>
      <c r="B27" s="69"/>
      <c r="C27" s="69"/>
      <c r="D27" s="69"/>
      <c r="E27" s="69"/>
      <c r="F27" s="70"/>
      <c r="G27" s="9" t="s">
        <v>50</v>
      </c>
      <c r="H27" s="55"/>
      <c r="I27" s="56"/>
      <c r="J27" s="57"/>
    </row>
    <row r="28" spans="1:10" ht="39" customHeight="1">
      <c r="A28" s="71"/>
      <c r="B28" s="72"/>
      <c r="C28" s="72"/>
      <c r="D28" s="72"/>
      <c r="E28" s="72"/>
      <c r="F28" s="73"/>
      <c r="G28" s="9" t="s">
        <v>51</v>
      </c>
      <c r="H28" s="55"/>
      <c r="I28" s="56"/>
      <c r="J28" s="57"/>
    </row>
    <row r="29" spans="1:10" ht="28.5" customHeight="1">
      <c r="A29" s="71"/>
      <c r="B29" s="72"/>
      <c r="C29" s="72"/>
      <c r="D29" s="72"/>
      <c r="E29" s="72"/>
      <c r="F29" s="73"/>
      <c r="G29" s="9" t="s">
        <v>52</v>
      </c>
      <c r="H29" s="10"/>
      <c r="I29" s="11" t="s">
        <v>53</v>
      </c>
      <c r="J29" s="12"/>
    </row>
    <row r="30" spans="1:10" ht="26.45" customHeight="1">
      <c r="A30" s="71"/>
      <c r="B30" s="72"/>
      <c r="C30" s="72"/>
      <c r="D30" s="72"/>
      <c r="E30" s="72"/>
      <c r="F30" s="73"/>
      <c r="G30" s="9" t="s">
        <v>54</v>
      </c>
      <c r="H30" s="10"/>
      <c r="I30" s="11" t="s">
        <v>55</v>
      </c>
      <c r="J30" s="12"/>
    </row>
    <row r="31" spans="1:10" ht="79.5" customHeight="1">
      <c r="A31" s="71"/>
      <c r="B31" s="72"/>
      <c r="C31" s="72"/>
      <c r="D31" s="72"/>
      <c r="E31" s="72"/>
      <c r="F31" s="73"/>
      <c r="G31" s="9" t="s">
        <v>56</v>
      </c>
      <c r="H31" s="55"/>
      <c r="I31" s="56"/>
      <c r="J31" s="57"/>
    </row>
    <row r="32" spans="1:10" ht="16.5">
      <c r="A32" s="71"/>
      <c r="B32" s="72"/>
      <c r="C32" s="72"/>
      <c r="D32" s="72"/>
      <c r="E32" s="72"/>
      <c r="F32" s="73"/>
      <c r="G32" s="9" t="s">
        <v>57</v>
      </c>
      <c r="H32" s="55"/>
      <c r="I32" s="56"/>
      <c r="J32" s="57"/>
    </row>
    <row r="33" spans="1:10" ht="16.5">
      <c r="A33" s="71"/>
      <c r="B33" s="72"/>
      <c r="C33" s="72"/>
      <c r="D33" s="72"/>
      <c r="E33" s="72"/>
      <c r="F33" s="73"/>
      <c r="G33" s="9" t="s">
        <v>58</v>
      </c>
      <c r="H33" s="55"/>
      <c r="I33" s="56"/>
      <c r="J33" s="57"/>
    </row>
    <row r="34" spans="1:10" ht="36.6" customHeight="1">
      <c r="A34" s="74"/>
      <c r="B34" s="75"/>
      <c r="C34" s="75"/>
      <c r="D34" s="75"/>
      <c r="E34" s="75"/>
      <c r="F34" s="76"/>
      <c r="G34" s="13" t="s">
        <v>59</v>
      </c>
      <c r="H34" s="65"/>
      <c r="I34" s="66"/>
      <c r="J34" s="67"/>
    </row>
  </sheetData>
  <protectedRanges>
    <protectedRange sqref="C1 A27 H29:H30 J29:J30 H31:J34 H23:J28 F23:F26 C23:C26 I5:J6 I8:J9 I11:J12 I14:J15 I17:J18 I20:J21" name="Område1"/>
    <protectedRange sqref="B4:C21" name="Område1_1"/>
    <protectedRange sqref="D1:E1 D22:E23" name="Område1_3"/>
    <protectedRange sqref="E4:E21" name="Område1_1_2"/>
  </protectedRanges>
  <autoFilter ref="A3:K21" xr:uid="{00000000-0009-0000-0000-000000000000}">
    <filterColumn colId="6" showButton="0"/>
  </autoFilter>
  <sortState xmlns:xlrd2="http://schemas.microsoft.com/office/spreadsheetml/2017/richdata2" ref="B5:B21">
    <sortCondition ref="B5:B21"/>
  </sortState>
  <mergeCells count="43">
    <mergeCell ref="A27:F34"/>
    <mergeCell ref="H27:J27"/>
    <mergeCell ref="H28:J28"/>
    <mergeCell ref="H31:J31"/>
    <mergeCell ref="H32:J32"/>
    <mergeCell ref="H33:J33"/>
    <mergeCell ref="H34:J34"/>
    <mergeCell ref="A25:B25"/>
    <mergeCell ref="C25:F25"/>
    <mergeCell ref="H25:J25"/>
    <mergeCell ref="A26:B26"/>
    <mergeCell ref="C26:F26"/>
    <mergeCell ref="H26:J26"/>
    <mergeCell ref="C1:I1"/>
    <mergeCell ref="A2:F2"/>
    <mergeCell ref="G3:H3"/>
    <mergeCell ref="A24:B24"/>
    <mergeCell ref="C24:F24"/>
    <mergeCell ref="H24:J24"/>
    <mergeCell ref="A22:F22"/>
    <mergeCell ref="G22:J22"/>
    <mergeCell ref="A23:B23"/>
    <mergeCell ref="C23:F23"/>
    <mergeCell ref="H23:J23"/>
    <mergeCell ref="G4:H4"/>
    <mergeCell ref="G5:H5"/>
    <mergeCell ref="G2:J2"/>
    <mergeCell ref="G19:H19"/>
    <mergeCell ref="G20:H20"/>
    <mergeCell ref="G21:H21"/>
    <mergeCell ref="G6:H6"/>
    <mergeCell ref="G13:H13"/>
    <mergeCell ref="G7:H7"/>
    <mergeCell ref="G8:H8"/>
    <mergeCell ref="G9:H9"/>
    <mergeCell ref="G10:H10"/>
    <mergeCell ref="G11:H11"/>
    <mergeCell ref="G12:H12"/>
    <mergeCell ref="G14:H14"/>
    <mergeCell ref="G15:H15"/>
    <mergeCell ref="G16:H16"/>
    <mergeCell ref="G17:H17"/>
    <mergeCell ref="G18:H18"/>
  </mergeCells>
  <printOptions horizontalCentered="1"/>
  <pageMargins left="0.43307086614173229" right="0.43307086614173229" top="0.51181102362204722" bottom="0.51181102362204722" header="0.31496062992125984" footer="0.31496062992125984"/>
  <pageSetup paperSize="9" scale="46"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
  <sheetViews>
    <sheetView topLeftCell="A21" zoomScale="89" zoomScaleNormal="89" workbookViewId="0">
      <selection activeCell="A29" sqref="A29:F34"/>
    </sheetView>
  </sheetViews>
  <sheetFormatPr defaultColWidth="8.85546875" defaultRowHeight="12.95"/>
  <cols>
    <col min="1" max="1" width="3.140625" style="4" customWidth="1"/>
    <col min="2" max="2" width="43.5703125" style="4" bestFit="1" customWidth="1"/>
    <col min="3" max="3" width="36.85546875" style="4" customWidth="1"/>
    <col min="4" max="4" width="13.85546875" style="4" customWidth="1"/>
    <col min="5" max="6" width="10.42578125" style="4" customWidth="1"/>
    <col min="7" max="7" width="36.140625" style="4" customWidth="1"/>
    <col min="8" max="8" width="22.85546875" style="4" customWidth="1"/>
    <col min="9" max="9" width="17.42578125" style="4" customWidth="1"/>
    <col min="10" max="16384" width="8.85546875" style="4"/>
  </cols>
  <sheetData>
    <row r="1" spans="1:25" ht="39.950000000000003" customHeight="1" thickBot="1">
      <c r="A1" s="14"/>
      <c r="B1" s="15"/>
      <c r="C1" s="77" t="str">
        <f>'Annex A.1 Bid Form (Technical) '!C1:I1</f>
        <v>Annex A1. LOT 06 RFP-SDN-PZU-2025-005_Car_South Kurdufan</v>
      </c>
      <c r="D1" s="77"/>
      <c r="E1" s="77"/>
      <c r="F1" s="77"/>
      <c r="G1" s="77"/>
      <c r="H1" s="77"/>
      <c r="I1" s="39" t="s">
        <v>60</v>
      </c>
    </row>
    <row r="2" spans="1:25">
      <c r="A2" s="78" t="s">
        <v>2</v>
      </c>
      <c r="B2" s="79"/>
      <c r="C2" s="79"/>
      <c r="D2" s="80"/>
      <c r="E2" s="80"/>
      <c r="F2" s="81"/>
      <c r="G2" s="82" t="s">
        <v>3</v>
      </c>
      <c r="H2" s="83"/>
      <c r="I2" s="84"/>
    </row>
    <row r="3" spans="1:25" ht="26.1">
      <c r="A3" s="16" t="s">
        <v>4</v>
      </c>
      <c r="B3" s="17" t="s">
        <v>5</v>
      </c>
      <c r="C3" s="17" t="s">
        <v>6</v>
      </c>
      <c r="D3" s="28" t="s">
        <v>7</v>
      </c>
      <c r="E3" s="28" t="s">
        <v>8</v>
      </c>
      <c r="F3" s="18" t="s">
        <v>9</v>
      </c>
      <c r="G3" s="16" t="s">
        <v>61</v>
      </c>
      <c r="H3" s="17" t="s">
        <v>62</v>
      </c>
      <c r="I3" s="18" t="s">
        <v>63</v>
      </c>
    </row>
    <row r="4" spans="1:25" s="27" customFormat="1" ht="94.5">
      <c r="A4" s="30">
        <f>'Annex A.1 Bid Form (Technical) '!A4</f>
        <v>1</v>
      </c>
      <c r="B4" s="40" t="str">
        <f>'Annex A.1 Bid Form (Technical) '!B4</f>
        <v>Monthly rent Pick up Double Cabin vehicles equivalent to 'Toyota Hilux Double cabin pick up' or 'Nissan NP300' or any other brand with same specifications with driver and with fuel’</v>
      </c>
      <c r="C4" s="27" t="str">
        <f>'Annex A.1 Bid Form (Technical) '!C4</f>
        <v>Body: Hard Top, 5 seater and 4 doors, Engine Type: Diesel, Engine Capacity: 2400 - 2700 cc, Fuel:maximum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v>
      </c>
      <c r="D4" s="27" t="str">
        <f>'Annex A.1 Bid Form (Technical) '!D4</f>
        <v>South Kurdufan</v>
      </c>
      <c r="E4" s="27" t="str">
        <f>'Annex A.1 Bid Form (Technical) '!E4</f>
        <v>Cars</v>
      </c>
      <c r="F4" s="27">
        <f>'Annex A.1 Bid Form (Technical) '!F4</f>
        <v>3</v>
      </c>
      <c r="I4" s="31"/>
      <c r="J4" s="29"/>
      <c r="K4" s="29"/>
      <c r="L4" s="29"/>
      <c r="M4" s="29"/>
      <c r="N4" s="29"/>
      <c r="O4" s="29"/>
      <c r="P4" s="29"/>
      <c r="Q4" s="29"/>
      <c r="R4" s="29"/>
      <c r="S4" s="29"/>
      <c r="T4" s="29"/>
      <c r="U4" s="29"/>
      <c r="V4" s="29"/>
      <c r="W4" s="29"/>
      <c r="X4" s="29"/>
      <c r="Y4" s="29"/>
    </row>
    <row r="5" spans="1:25" s="27" customFormat="1" ht="57.95">
      <c r="A5" s="30">
        <f>'Annex A.1 Bid Form (Technical) '!A5</f>
        <v>2</v>
      </c>
      <c r="B5" s="40" t="str">
        <f>'Annex A.1 Bid Form (Technical) '!B5</f>
        <v>Monthly rent Pick up Double Cabin vehicles equivalent to 'Toyota Hilux Double cabin pick up' or 'Nissan NP300' or any other brand with same specifications without driver and without fuel</v>
      </c>
      <c r="C5" s="27" t="str">
        <f>'Annex A.1 Bid Form (Technical) '!C5</f>
        <v>Same as above</v>
      </c>
      <c r="D5" s="27" t="str">
        <f>'Annex A.1 Bid Form (Technical) '!D5</f>
        <v>South Kurdufan</v>
      </c>
      <c r="E5" s="27" t="str">
        <f>'Annex A.1 Bid Form (Technical) '!E5</f>
        <v>Cars</v>
      </c>
      <c r="F5" s="27">
        <f>'Annex A.1 Bid Form (Technical) '!F5</f>
        <v>3</v>
      </c>
      <c r="I5" s="31"/>
      <c r="J5" s="29"/>
      <c r="K5" s="29"/>
      <c r="L5" s="29"/>
      <c r="M5" s="29"/>
      <c r="N5" s="29"/>
      <c r="O5" s="29"/>
      <c r="P5" s="29"/>
      <c r="Q5" s="29"/>
      <c r="R5" s="29"/>
      <c r="S5" s="29"/>
      <c r="T5" s="29"/>
      <c r="U5" s="29"/>
      <c r="V5" s="29"/>
      <c r="W5" s="29"/>
      <c r="X5" s="29"/>
      <c r="Y5" s="29"/>
    </row>
    <row r="6" spans="1:25" s="27" customFormat="1" ht="66.95" customHeight="1">
      <c r="A6" s="30">
        <f>'Annex A.1 Bid Form (Technical) '!A6</f>
        <v>3</v>
      </c>
      <c r="B6" s="40" t="str">
        <f>'Annex A.1 Bid Form (Technical) '!B6</f>
        <v>Monthly rent Pick up Double Cabin vehicles equivalent to 'Toyota Hilux Double cabin pick up' or 'Nissan NP300' or any other brand with same specifications with driver and without fuel</v>
      </c>
      <c r="C6" s="27" t="str">
        <f>'Annex A.1 Bid Form (Technical) '!C6</f>
        <v>Same as above</v>
      </c>
      <c r="D6" s="27" t="str">
        <f>'Annex A.1 Bid Form (Technical) '!D6</f>
        <v>South Kurdufan</v>
      </c>
      <c r="E6" s="27" t="str">
        <f>'Annex A.1 Bid Form (Technical) '!E6</f>
        <v>Cars</v>
      </c>
      <c r="F6" s="27">
        <f>'Annex A.1 Bid Form (Technical) '!F6</f>
        <v>3</v>
      </c>
      <c r="I6" s="31"/>
      <c r="J6" s="29"/>
      <c r="K6" s="29"/>
      <c r="L6" s="29"/>
      <c r="M6" s="29"/>
      <c r="N6" s="29"/>
      <c r="O6" s="29"/>
      <c r="P6" s="29"/>
      <c r="Q6" s="29"/>
      <c r="R6" s="29"/>
      <c r="S6" s="29"/>
      <c r="T6" s="29"/>
      <c r="U6" s="29"/>
      <c r="V6" s="29"/>
      <c r="W6" s="29"/>
      <c r="X6" s="29"/>
      <c r="Y6" s="29"/>
    </row>
    <row r="7" spans="1:25" s="27" customFormat="1" ht="57.95">
      <c r="A7" s="30">
        <f>'Annex A.1 Bid Form (Technical) '!A7</f>
        <v>4</v>
      </c>
      <c r="B7" s="40" t="str">
        <f>'Annex A.1 Bid Form (Technical) '!B7</f>
        <v>Monthly rent  Land Cruiser's vehicles or any other brand with same specifications Body: Hard Top, min 8 seater and 3 doors (horizontal benches) with driver and with fuel’</v>
      </c>
      <c r="C7" s="27" t="str">
        <f>'Annex A.1 Bid Form (Technical) '!C7</f>
        <v>Body: Hard Top, min 8 seater and 3 doors (horizontal benches</v>
      </c>
      <c r="D7" s="27" t="str">
        <f>'Annex A.1 Bid Form (Technical) '!D7</f>
        <v>South Kurdufan</v>
      </c>
      <c r="E7" s="27" t="str">
        <f>'Annex A.1 Bid Form (Technical) '!E7</f>
        <v>Cars</v>
      </c>
      <c r="F7" s="27">
        <f>'Annex A.1 Bid Form (Technical) '!F7</f>
        <v>3</v>
      </c>
      <c r="I7" s="31"/>
      <c r="J7" s="29"/>
      <c r="K7" s="29"/>
      <c r="L7" s="29"/>
      <c r="M7" s="29"/>
      <c r="N7" s="29"/>
      <c r="O7" s="29"/>
      <c r="P7" s="29"/>
      <c r="Q7" s="29"/>
      <c r="R7" s="29"/>
      <c r="S7" s="29"/>
      <c r="T7" s="29"/>
      <c r="U7" s="29"/>
      <c r="V7" s="29"/>
      <c r="W7" s="29"/>
      <c r="X7" s="29"/>
      <c r="Y7" s="29"/>
    </row>
    <row r="8" spans="1:25" s="27" customFormat="1" ht="57.95">
      <c r="A8" s="30">
        <f>'Annex A.1 Bid Form (Technical) '!A8</f>
        <v>5</v>
      </c>
      <c r="B8" s="40" t="str">
        <f>'Annex A.1 Bid Form (Technical) '!B8</f>
        <v>Monthly rent Land Cruiser's vehicles or any other brand with same specifications Body: Hard Top, min 8 seater and 3 doors (horizontal benches) without driver and without fuel</v>
      </c>
      <c r="C8" s="27" t="str">
        <f>'Annex A.1 Bid Form (Technical) '!C8</f>
        <v>Same as above</v>
      </c>
      <c r="D8" s="27" t="str">
        <f>'Annex A.1 Bid Form (Technical) '!D8</f>
        <v>South Kurdufan</v>
      </c>
      <c r="E8" s="27" t="str">
        <f>'Annex A.1 Bid Form (Technical) '!E8</f>
        <v>Cars</v>
      </c>
      <c r="F8" s="27">
        <f>'Annex A.1 Bid Form (Technical) '!F8</f>
        <v>3</v>
      </c>
      <c r="I8" s="31"/>
      <c r="J8" s="29"/>
      <c r="K8" s="29"/>
      <c r="L8" s="29"/>
      <c r="M8" s="29"/>
      <c r="N8" s="29"/>
      <c r="O8" s="29"/>
      <c r="P8" s="29"/>
      <c r="Q8" s="29"/>
      <c r="R8" s="29"/>
      <c r="S8" s="29"/>
      <c r="T8" s="29"/>
      <c r="U8" s="29"/>
      <c r="V8" s="29"/>
      <c r="W8" s="29"/>
      <c r="X8" s="29"/>
      <c r="Y8" s="29"/>
    </row>
    <row r="9" spans="1:25" s="27" customFormat="1" ht="66.95" customHeight="1">
      <c r="A9" s="30">
        <f>'Annex A.1 Bid Form (Technical) '!A9</f>
        <v>6</v>
      </c>
      <c r="B9" s="40" t="str">
        <f>'Annex A.1 Bid Form (Technical) '!B9</f>
        <v>Monthly rent Land Cruiser's vehicles or any other brand with same specifications Body: Hard Top, min 8 seater and 3 doors (horizontal benches) with driver and without fuel</v>
      </c>
      <c r="C9" s="27" t="str">
        <f>'Annex A.1 Bid Form (Technical) '!C9</f>
        <v>Same as above</v>
      </c>
      <c r="D9" s="27" t="str">
        <f>'Annex A.1 Bid Form (Technical) '!D9</f>
        <v>South Kurdufan</v>
      </c>
      <c r="E9" s="27" t="str">
        <f>'Annex A.1 Bid Form (Technical) '!E9</f>
        <v>Cars</v>
      </c>
      <c r="F9" s="27">
        <f>'Annex A.1 Bid Form (Technical) '!F9</f>
        <v>3</v>
      </c>
      <c r="I9" s="31"/>
      <c r="J9" s="29"/>
      <c r="K9" s="29"/>
      <c r="L9" s="29"/>
      <c r="M9" s="29"/>
      <c r="N9" s="29"/>
      <c r="O9" s="29"/>
      <c r="P9" s="29"/>
      <c r="Q9" s="29"/>
      <c r="R9" s="29"/>
      <c r="S9" s="29"/>
      <c r="T9" s="29"/>
      <c r="U9" s="29"/>
      <c r="V9" s="29"/>
      <c r="W9" s="29"/>
      <c r="X9" s="29"/>
      <c r="Y9" s="29"/>
    </row>
    <row r="10" spans="1:25" s="27" customFormat="1" ht="68.099999999999994" customHeight="1">
      <c r="A10" s="30">
        <f>'Annex A.1 Bid Form (Technical) '!A10</f>
        <v>7</v>
      </c>
      <c r="B10" s="40" t="str">
        <f>'Annex A.1 Bid Form (Technical) '!B10</f>
        <v>Monthly rent  Mini VAN Toyota HiAce or any other equivalent brand with driver and with fuel’</v>
      </c>
      <c r="C10" s="27" t="str">
        <f>'Annex A.1 Bid Form (Technical) '!C10</f>
        <v>Mini VAN Toyota HiAce or any other equivalent</v>
      </c>
      <c r="D10" s="27" t="str">
        <f>'Annex A.1 Bid Form (Technical) '!D10</f>
        <v>South Kurdufan</v>
      </c>
      <c r="E10" s="27" t="str">
        <f>'Annex A.1 Bid Form (Technical) '!E10</f>
        <v>Cars</v>
      </c>
      <c r="F10" s="27">
        <f>'Annex A.1 Bid Form (Technical) '!F10</f>
        <v>3</v>
      </c>
      <c r="I10" s="31"/>
      <c r="J10" s="29"/>
      <c r="K10" s="29"/>
      <c r="L10" s="29"/>
      <c r="M10" s="29"/>
      <c r="N10" s="29"/>
      <c r="O10" s="29"/>
      <c r="P10" s="29"/>
      <c r="Q10" s="29"/>
      <c r="R10" s="29"/>
      <c r="S10" s="29"/>
      <c r="T10" s="29"/>
      <c r="U10" s="29"/>
      <c r="V10" s="29"/>
      <c r="W10" s="29"/>
      <c r="X10" s="29"/>
      <c r="Y10" s="29"/>
    </row>
    <row r="11" spans="1:25" s="27" customFormat="1" ht="29.1">
      <c r="A11" s="30">
        <f>'Annex A.1 Bid Form (Technical) '!A11</f>
        <v>8</v>
      </c>
      <c r="B11" s="40" t="str">
        <f>'Annex A.1 Bid Form (Technical) '!B11</f>
        <v>Monthly rent Mini VAN Toyota HiAce or any other equivalent brand without driver and without fuel</v>
      </c>
      <c r="C11" s="27" t="str">
        <f>'Annex A.1 Bid Form (Technical) '!C11</f>
        <v>Same as above</v>
      </c>
      <c r="D11" s="27" t="str">
        <f>'Annex A.1 Bid Form (Technical) '!D11</f>
        <v>South Kurdufan</v>
      </c>
      <c r="E11" s="27" t="str">
        <f>'Annex A.1 Bid Form (Technical) '!E11</f>
        <v>Cars</v>
      </c>
      <c r="F11" s="27">
        <f>'Annex A.1 Bid Form (Technical) '!F11</f>
        <v>3</v>
      </c>
      <c r="I11" s="31"/>
      <c r="J11" s="29"/>
      <c r="K11" s="29"/>
      <c r="L11" s="29"/>
      <c r="M11" s="29"/>
      <c r="N11" s="29"/>
      <c r="O11" s="29"/>
      <c r="P11" s="29"/>
      <c r="Q11" s="29"/>
      <c r="R11" s="29"/>
      <c r="S11" s="29"/>
      <c r="T11" s="29"/>
      <c r="U11" s="29"/>
      <c r="V11" s="29"/>
      <c r="W11" s="29"/>
      <c r="X11" s="29"/>
      <c r="Y11" s="29"/>
    </row>
    <row r="12" spans="1:25" s="27" customFormat="1" ht="68.099999999999994" customHeight="1">
      <c r="A12" s="30">
        <f>'Annex A.1 Bid Form (Technical) '!A12</f>
        <v>9</v>
      </c>
      <c r="B12" s="40" t="str">
        <f>'Annex A.1 Bid Form (Technical) '!B12</f>
        <v>Monthly rent Mini VAN Toyota HiAce or any other equivalent brand with driver and without fuel</v>
      </c>
      <c r="C12" s="27" t="str">
        <f>'Annex A.1 Bid Form (Technical) '!C12</f>
        <v>Same as above</v>
      </c>
      <c r="D12" s="27" t="str">
        <f>'Annex A.1 Bid Form (Technical) '!D12</f>
        <v>South Kurdufan</v>
      </c>
      <c r="E12" s="27" t="str">
        <f>'Annex A.1 Bid Form (Technical) '!E12</f>
        <v>Cars</v>
      </c>
      <c r="F12" s="27">
        <f>'Annex A.1 Bid Form (Technical) '!F12</f>
        <v>3</v>
      </c>
      <c r="I12" s="31"/>
      <c r="J12" s="29"/>
      <c r="K12" s="29"/>
      <c r="L12" s="29"/>
      <c r="M12" s="29"/>
      <c r="N12" s="29"/>
      <c r="O12" s="29"/>
      <c r="P12" s="29"/>
      <c r="Q12" s="29"/>
      <c r="R12" s="29"/>
      <c r="S12" s="29"/>
      <c r="T12" s="29"/>
      <c r="U12" s="29"/>
      <c r="V12" s="29"/>
      <c r="W12" s="29"/>
      <c r="X12" s="29"/>
      <c r="Y12" s="29"/>
    </row>
    <row r="13" spans="1:25" s="27" customFormat="1" ht="68.099999999999994" customHeight="1">
      <c r="A13" s="30">
        <f>'Annex A.1 Bid Form (Technical) '!A13</f>
        <v>10</v>
      </c>
      <c r="B13" s="40" t="str">
        <f>'Annex A.1 Bid Form (Technical) '!B13</f>
        <v>Daily rent Pick up Double Cabin vehicles equivalent to 'Toyota Hilux Double cabin pick up' or 'Nissan NP300' or any other brand with same specifications with driver and with fuel’</v>
      </c>
      <c r="C13" s="27" t="str">
        <f>'Annex A.1 Bid Form (Technical) '!C13</f>
        <v>Body: Hard Top, 5 seater and 4 doors, Engine Type: Diesel, Engine Capacity: 2400 - 2700 cc, Fuel:maximum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v>
      </c>
      <c r="D13" s="27" t="str">
        <f>'Annex A.1 Bid Form (Technical) '!D13</f>
        <v>South Kurdufan</v>
      </c>
      <c r="E13" s="27" t="str">
        <f>'Annex A.1 Bid Form (Technical) '!E13</f>
        <v>Cars</v>
      </c>
      <c r="F13" s="27">
        <f>'Annex A.1 Bid Form (Technical) '!F13</f>
        <v>3</v>
      </c>
      <c r="I13" s="31"/>
      <c r="J13" s="29"/>
      <c r="K13" s="29"/>
      <c r="L13" s="29"/>
      <c r="M13" s="29"/>
      <c r="N13" s="29"/>
      <c r="O13" s="29"/>
      <c r="P13" s="29"/>
      <c r="Q13" s="29"/>
      <c r="R13" s="29"/>
      <c r="S13" s="29"/>
      <c r="T13" s="29"/>
      <c r="U13" s="29"/>
      <c r="V13" s="29"/>
      <c r="W13" s="29"/>
      <c r="X13" s="29"/>
      <c r="Y13" s="29"/>
    </row>
    <row r="14" spans="1:25" s="27" customFormat="1" ht="68.099999999999994" customHeight="1">
      <c r="A14" s="30">
        <f>'Annex A.1 Bid Form (Technical) '!A14</f>
        <v>11</v>
      </c>
      <c r="B14" s="40" t="str">
        <f>'Annex A.1 Bid Form (Technical) '!B14</f>
        <v>Daily rent Pick up Double Cabin vehicles equivalent to 'Toyota Hilux Double cabin pick up' or 'Nissan NP300' or any other brand with same specifications without driver and without fuel</v>
      </c>
      <c r="C14" s="27" t="str">
        <f>'Annex A.1 Bid Form (Technical) '!C14</f>
        <v>Same as above</v>
      </c>
      <c r="D14" s="27" t="str">
        <f>'Annex A.1 Bid Form (Technical) '!D14</f>
        <v>South Kurdufan</v>
      </c>
      <c r="E14" s="27" t="str">
        <f>'Annex A.1 Bid Form (Technical) '!E14</f>
        <v>Cars</v>
      </c>
      <c r="F14" s="27">
        <f>'Annex A.1 Bid Form (Technical) '!F14</f>
        <v>3</v>
      </c>
      <c r="I14" s="31"/>
      <c r="J14" s="29"/>
      <c r="K14" s="29"/>
      <c r="L14" s="29"/>
      <c r="M14" s="29"/>
      <c r="N14" s="29"/>
      <c r="O14" s="29"/>
      <c r="P14" s="29"/>
      <c r="Q14" s="29"/>
      <c r="R14" s="29"/>
      <c r="S14" s="29"/>
      <c r="T14" s="29"/>
      <c r="U14" s="29"/>
      <c r="V14" s="29"/>
      <c r="W14" s="29"/>
      <c r="X14" s="29"/>
      <c r="Y14" s="29"/>
    </row>
    <row r="15" spans="1:25" s="27" customFormat="1" ht="68.099999999999994" customHeight="1">
      <c r="A15" s="30">
        <f>'Annex A.1 Bid Form (Technical) '!A15</f>
        <v>12</v>
      </c>
      <c r="B15" s="40" t="str">
        <f>'Annex A.1 Bid Form (Technical) '!B15</f>
        <v>Daily rent Pick up Double Cabin vehicles equivalent to 'Toyota Hilux Double cabin pick up' or 'Nissan NP300' or any other brand with same specifications with driver and without fuel</v>
      </c>
      <c r="C15" s="27" t="str">
        <f>'Annex A.1 Bid Form (Technical) '!C15</f>
        <v>Same as above</v>
      </c>
      <c r="D15" s="27" t="str">
        <f>'Annex A.1 Bid Form (Technical) '!D15</f>
        <v>South Kurdufan</v>
      </c>
      <c r="E15" s="27" t="str">
        <f>'Annex A.1 Bid Form (Technical) '!E15</f>
        <v>Cars</v>
      </c>
      <c r="F15" s="27">
        <f>'Annex A.1 Bid Form (Technical) '!F15</f>
        <v>3</v>
      </c>
      <c r="I15" s="31"/>
      <c r="J15" s="29"/>
      <c r="K15" s="29"/>
      <c r="L15" s="29"/>
      <c r="M15" s="29"/>
      <c r="N15" s="29"/>
      <c r="O15" s="29"/>
      <c r="P15" s="29"/>
      <c r="Q15" s="29"/>
      <c r="R15" s="29"/>
      <c r="S15" s="29"/>
      <c r="T15" s="29"/>
      <c r="U15" s="29"/>
      <c r="V15" s="29"/>
      <c r="W15" s="29"/>
      <c r="X15" s="29"/>
      <c r="Y15" s="29"/>
    </row>
    <row r="16" spans="1:25" s="27" customFormat="1" ht="68.099999999999994" customHeight="1">
      <c r="A16" s="30">
        <f>'Annex A.1 Bid Form (Technical) '!A16</f>
        <v>13</v>
      </c>
      <c r="B16" s="40" t="str">
        <f>'Annex A.1 Bid Form (Technical) '!B16</f>
        <v>Daily rent  Land Cruiser's vehicles or any other brand with same specifications Body: Hard Top, min 8 seater and 3 doors (horizontal benches) with driver and with fuel’</v>
      </c>
      <c r="C16" s="27" t="str">
        <f>'Annex A.1 Bid Form (Technical) '!C16</f>
        <v>Body: Hard Top, min 8 seater and 3 doors (horizontal benches</v>
      </c>
      <c r="D16" s="27" t="str">
        <f>'Annex A.1 Bid Form (Technical) '!D16</f>
        <v>South Kurdufan</v>
      </c>
      <c r="E16" s="27" t="str">
        <f>'Annex A.1 Bid Form (Technical) '!E16</f>
        <v>Cars</v>
      </c>
      <c r="F16" s="27">
        <f>'Annex A.1 Bid Form (Technical) '!F16</f>
        <v>3</v>
      </c>
      <c r="I16" s="31"/>
      <c r="J16" s="29"/>
      <c r="K16" s="29"/>
      <c r="L16" s="29"/>
      <c r="M16" s="29"/>
      <c r="N16" s="29"/>
      <c r="O16" s="29"/>
      <c r="P16" s="29"/>
      <c r="Q16" s="29"/>
      <c r="R16" s="29"/>
      <c r="S16" s="29"/>
      <c r="T16" s="29"/>
      <c r="U16" s="29"/>
      <c r="V16" s="29"/>
      <c r="W16" s="29"/>
      <c r="X16" s="29"/>
      <c r="Y16" s="29"/>
    </row>
    <row r="17" spans="1:25" s="27" customFormat="1" ht="57.95">
      <c r="A17" s="30">
        <f>'Annex A.1 Bid Form (Technical) '!A17</f>
        <v>14</v>
      </c>
      <c r="B17" s="40" t="str">
        <f>'Annex A.1 Bid Form (Technical) '!B17</f>
        <v>Daily rent Land Cruiser's vehicles or any other brand with same specifications Body: Hard Top, min 8 seater and 3 doors (horizontal benches) without driver and without fuel</v>
      </c>
      <c r="C17" s="27" t="str">
        <f>'Annex A.1 Bid Form (Technical) '!C17</f>
        <v>Same as above</v>
      </c>
      <c r="D17" s="27" t="str">
        <f>'Annex A.1 Bid Form (Technical) '!D17</f>
        <v>South Kurdufan</v>
      </c>
      <c r="E17" s="27" t="str">
        <f>'Annex A.1 Bid Form (Technical) '!E17</f>
        <v>Cars</v>
      </c>
      <c r="F17" s="27">
        <f>'Annex A.1 Bid Form (Technical) '!F17</f>
        <v>3</v>
      </c>
      <c r="I17" s="31"/>
      <c r="J17" s="29"/>
      <c r="K17" s="29"/>
      <c r="L17" s="29"/>
      <c r="M17" s="29"/>
      <c r="N17" s="29"/>
      <c r="O17" s="29"/>
      <c r="P17" s="29"/>
      <c r="Q17" s="29"/>
      <c r="R17" s="29"/>
      <c r="S17" s="29"/>
      <c r="T17" s="29"/>
      <c r="U17" s="29"/>
      <c r="V17" s="29"/>
      <c r="W17" s="29"/>
      <c r="X17" s="29"/>
      <c r="Y17" s="29"/>
    </row>
    <row r="18" spans="1:25" s="27" customFormat="1" ht="68.099999999999994" customHeight="1">
      <c r="A18" s="30">
        <f>'Annex A.1 Bid Form (Technical) '!A18</f>
        <v>15</v>
      </c>
      <c r="B18" s="40" t="str">
        <f>'Annex A.1 Bid Form (Technical) '!B18</f>
        <v>Daily rent Land Cruiser's vehicles or any other brand with same specifications Body: Hard Top, min 8 seater and 3 doors (horizontal benches) with driver and without fuel</v>
      </c>
      <c r="C18" s="27" t="str">
        <f>'Annex A.1 Bid Form (Technical) '!C18</f>
        <v>Same as above</v>
      </c>
      <c r="D18" s="27" t="str">
        <f>'Annex A.1 Bid Form (Technical) '!D18</f>
        <v>South Kurdufan</v>
      </c>
      <c r="E18" s="27" t="str">
        <f>'Annex A.1 Bid Form (Technical) '!E18</f>
        <v>Cars</v>
      </c>
      <c r="F18" s="27">
        <f>'Annex A.1 Bid Form (Technical) '!F18</f>
        <v>3</v>
      </c>
      <c r="I18" s="31"/>
      <c r="J18" s="29"/>
      <c r="K18" s="29"/>
      <c r="L18" s="29"/>
      <c r="M18" s="29"/>
      <c r="N18" s="29"/>
      <c r="O18" s="29"/>
      <c r="P18" s="29"/>
      <c r="Q18" s="29"/>
      <c r="R18" s="29"/>
      <c r="S18" s="29"/>
      <c r="T18" s="29"/>
      <c r="U18" s="29"/>
      <c r="V18" s="29"/>
      <c r="W18" s="29"/>
      <c r="X18" s="29"/>
      <c r="Y18" s="29"/>
    </row>
    <row r="19" spans="1:25" s="27" customFormat="1" ht="68.099999999999994" customHeight="1">
      <c r="A19" s="30">
        <f>'Annex A.1 Bid Form (Technical) '!A19</f>
        <v>16</v>
      </c>
      <c r="B19" s="40" t="str">
        <f>'Annex A.1 Bid Form (Technical) '!B19</f>
        <v>Daily rent  Mini VAN Toyota HiAce or any other equivalent brand with driver and with fuel’</v>
      </c>
      <c r="C19" s="27" t="str">
        <f>'Annex A.1 Bid Form (Technical) '!C19</f>
        <v>Mini VAN Toyota HiAce or any other equivalent</v>
      </c>
      <c r="D19" s="27" t="str">
        <f>'Annex A.1 Bid Form (Technical) '!D19</f>
        <v>South Kurdufan</v>
      </c>
      <c r="E19" s="27" t="str">
        <f>'Annex A.1 Bid Form (Technical) '!E19</f>
        <v>Cars</v>
      </c>
      <c r="F19" s="27">
        <f>'Annex A.1 Bid Form (Technical) '!F19</f>
        <v>3</v>
      </c>
      <c r="I19" s="31"/>
      <c r="J19" s="29"/>
      <c r="K19" s="29"/>
      <c r="L19" s="29"/>
      <c r="M19" s="29"/>
      <c r="N19" s="29"/>
      <c r="O19" s="29"/>
      <c r="P19" s="29"/>
      <c r="Q19" s="29"/>
      <c r="R19" s="29"/>
      <c r="S19" s="29"/>
      <c r="T19" s="29"/>
      <c r="U19" s="29"/>
      <c r="V19" s="29"/>
      <c r="W19" s="29"/>
      <c r="X19" s="29"/>
      <c r="Y19" s="29"/>
    </row>
    <row r="20" spans="1:25" s="27" customFormat="1" ht="68.099999999999994" customHeight="1">
      <c r="A20" s="30">
        <f>'Annex A.1 Bid Form (Technical) '!A20</f>
        <v>17</v>
      </c>
      <c r="B20" s="40" t="str">
        <f>'Annex A.1 Bid Form (Technical) '!B20</f>
        <v>Daily rent Mini VAN Toyota HiAce or any other equivalent brand without driver and without fuel</v>
      </c>
      <c r="C20" s="27" t="str">
        <f>'Annex A.1 Bid Form (Technical) '!C20</f>
        <v>Same as above</v>
      </c>
      <c r="D20" s="27" t="str">
        <f>'Annex A.1 Bid Form (Technical) '!D20</f>
        <v>South Kurdufan</v>
      </c>
      <c r="E20" s="27" t="str">
        <f>'Annex A.1 Bid Form (Technical) '!E20</f>
        <v>Cars</v>
      </c>
      <c r="F20" s="27">
        <f>'Annex A.1 Bid Form (Technical) '!F20</f>
        <v>3</v>
      </c>
      <c r="I20" s="31"/>
      <c r="J20" s="29"/>
      <c r="K20" s="29"/>
      <c r="L20" s="29"/>
      <c r="M20" s="29"/>
      <c r="N20" s="29"/>
      <c r="O20" s="29"/>
      <c r="P20" s="29"/>
      <c r="Q20" s="29"/>
      <c r="R20" s="29"/>
      <c r="S20" s="29"/>
      <c r="T20" s="29"/>
      <c r="U20" s="29"/>
      <c r="V20" s="29"/>
      <c r="W20" s="29"/>
      <c r="X20" s="29"/>
      <c r="Y20" s="29"/>
    </row>
    <row r="21" spans="1:25" s="27" customFormat="1" ht="68.099999999999994" customHeight="1">
      <c r="A21" s="30">
        <f>'Annex A.1 Bid Form (Technical) '!A21</f>
        <v>18</v>
      </c>
      <c r="B21" s="40" t="str">
        <f>'Annex A.1 Bid Form (Technical) '!B21</f>
        <v>Daily rent Mini VAN Toyota HiAce or any other equivalent brand with driver and without fuel</v>
      </c>
      <c r="C21" s="27" t="str">
        <f>'Annex A.1 Bid Form (Technical) '!C21</f>
        <v>Same as above</v>
      </c>
      <c r="D21" s="27" t="str">
        <f>'Annex A.1 Bid Form (Technical) '!D21</f>
        <v>South Kurdufan</v>
      </c>
      <c r="E21" s="27" t="str">
        <f>'Annex A.1 Bid Form (Technical) '!E21</f>
        <v>Cars</v>
      </c>
      <c r="F21" s="27">
        <f>'Annex A.1 Bid Form (Technical) '!F21</f>
        <v>3</v>
      </c>
      <c r="I21" s="31"/>
      <c r="J21" s="29"/>
      <c r="K21" s="29"/>
      <c r="L21" s="29"/>
      <c r="M21" s="29"/>
      <c r="N21" s="29"/>
      <c r="O21" s="29"/>
      <c r="P21" s="29"/>
      <c r="Q21" s="29"/>
      <c r="R21" s="29"/>
      <c r="S21" s="29"/>
      <c r="T21" s="29"/>
      <c r="U21" s="29"/>
      <c r="V21" s="29"/>
      <c r="W21" s="29"/>
      <c r="X21" s="29"/>
      <c r="Y21" s="29"/>
    </row>
    <row r="22" spans="1:25">
      <c r="A22" s="85" t="s">
        <v>64</v>
      </c>
      <c r="B22" s="86"/>
      <c r="C22" s="86"/>
      <c r="D22" s="86"/>
      <c r="E22" s="86"/>
      <c r="F22" s="86"/>
      <c r="G22" s="86"/>
      <c r="H22" s="21" t="s">
        <v>65</v>
      </c>
      <c r="I22" s="32">
        <f>SUM(I4:I10)</f>
        <v>0</v>
      </c>
    </row>
    <row r="23" spans="1:25" ht="26.1">
      <c r="A23" s="85"/>
      <c r="B23" s="86"/>
      <c r="C23" s="86"/>
      <c r="D23" s="86"/>
      <c r="E23" s="86"/>
      <c r="F23" s="86"/>
      <c r="G23" s="86"/>
      <c r="H23" s="22" t="s">
        <v>66</v>
      </c>
      <c r="I23" s="33"/>
    </row>
    <row r="24" spans="1:25" ht="13.5" thickBot="1">
      <c r="A24" s="85"/>
      <c r="B24" s="86"/>
      <c r="C24" s="86"/>
      <c r="D24" s="86"/>
      <c r="E24" s="86"/>
      <c r="F24" s="86"/>
      <c r="G24" s="86"/>
      <c r="H24" s="23" t="s">
        <v>63</v>
      </c>
      <c r="I24" s="34">
        <f>I22+I23</f>
        <v>0</v>
      </c>
    </row>
    <row r="25" spans="1:25">
      <c r="A25" s="82" t="s">
        <v>2</v>
      </c>
      <c r="B25" s="83"/>
      <c r="C25" s="83"/>
      <c r="D25" s="83"/>
      <c r="E25" s="83"/>
      <c r="F25" s="83"/>
      <c r="G25" s="82" t="s">
        <v>3</v>
      </c>
      <c r="H25" s="83"/>
      <c r="I25" s="87"/>
    </row>
    <row r="26" spans="1:25" ht="32.1" customHeight="1">
      <c r="A26" s="88" t="s">
        <v>43</v>
      </c>
      <c r="B26" s="89"/>
      <c r="C26" s="90" t="str">
        <f>+'Annex A.1 Bid Form (Technical) '!C25</f>
        <v>South Kurdufan Office</v>
      </c>
      <c r="D26" s="91"/>
      <c r="E26" s="91"/>
      <c r="F26" s="91"/>
      <c r="G26" s="24" t="s">
        <v>45</v>
      </c>
      <c r="H26" s="92"/>
      <c r="I26" s="92"/>
    </row>
    <row r="27" spans="1:25">
      <c r="A27" s="88" t="s">
        <v>46</v>
      </c>
      <c r="B27" s="89"/>
      <c r="C27" s="90" t="str">
        <f>+'Annex A.1 Bid Form (Technical) '!C26</f>
        <v>90 working days after closing of RFP</v>
      </c>
      <c r="D27" s="91"/>
      <c r="E27" s="91"/>
      <c r="F27" s="91"/>
      <c r="G27" s="24" t="s">
        <v>48</v>
      </c>
      <c r="H27" s="92"/>
      <c r="I27" s="92"/>
    </row>
    <row r="28" spans="1:25" ht="13.5" thickBot="1">
      <c r="A28" s="93" t="s">
        <v>67</v>
      </c>
      <c r="B28" s="94"/>
      <c r="C28" s="95" t="s">
        <v>68</v>
      </c>
      <c r="D28" s="96"/>
      <c r="E28" s="96"/>
      <c r="F28" s="97"/>
      <c r="G28" s="24" t="s">
        <v>69</v>
      </c>
      <c r="H28" s="98"/>
      <c r="I28" s="98"/>
    </row>
    <row r="29" spans="1:25" ht="24.95" customHeight="1">
      <c r="A29" s="99" t="str">
        <f>+'Annex A.1 Bid Form (Technical) '!A27</f>
        <v>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v>
      </c>
      <c r="B29" s="100"/>
      <c r="C29" s="100"/>
      <c r="D29" s="100"/>
      <c r="E29" s="100"/>
      <c r="F29" s="101"/>
      <c r="G29" s="24" t="s">
        <v>50</v>
      </c>
      <c r="H29" s="92"/>
      <c r="I29" s="92"/>
    </row>
    <row r="30" spans="1:25" ht="39" customHeight="1">
      <c r="A30" s="102"/>
      <c r="B30" s="103"/>
      <c r="C30" s="103"/>
      <c r="D30" s="103"/>
      <c r="E30" s="103"/>
      <c r="F30" s="104"/>
      <c r="G30" s="24" t="s">
        <v>56</v>
      </c>
      <c r="H30" s="92"/>
      <c r="I30" s="92"/>
    </row>
    <row r="31" spans="1:25" ht="22.5" customHeight="1">
      <c r="A31" s="102"/>
      <c r="B31" s="103"/>
      <c r="C31" s="103"/>
      <c r="D31" s="103"/>
      <c r="E31" s="103"/>
      <c r="F31" s="104"/>
      <c r="G31" s="24" t="s">
        <v>57</v>
      </c>
      <c r="H31" s="92"/>
      <c r="I31" s="92"/>
    </row>
    <row r="32" spans="1:25" ht="18.600000000000001" customHeight="1">
      <c r="A32" s="102"/>
      <c r="B32" s="103"/>
      <c r="C32" s="103"/>
      <c r="D32" s="103"/>
      <c r="E32" s="103"/>
      <c r="F32" s="104"/>
      <c r="G32" s="24" t="s">
        <v>70</v>
      </c>
      <c r="H32" s="92"/>
      <c r="I32" s="92"/>
    </row>
    <row r="33" spans="1:9" ht="45.95" customHeight="1">
      <c r="A33" s="102"/>
      <c r="B33" s="103"/>
      <c r="C33" s="103"/>
      <c r="D33" s="103"/>
      <c r="E33" s="103"/>
      <c r="F33" s="104"/>
      <c r="G33" s="24" t="s">
        <v>58</v>
      </c>
      <c r="H33" s="92"/>
      <c r="I33" s="92"/>
    </row>
    <row r="34" spans="1:9" ht="68.45" customHeight="1" thickBot="1">
      <c r="A34" s="105"/>
      <c r="B34" s="106"/>
      <c r="C34" s="106"/>
      <c r="D34" s="106"/>
      <c r="E34" s="106"/>
      <c r="F34" s="107"/>
      <c r="G34" s="38" t="s">
        <v>59</v>
      </c>
      <c r="H34" s="92"/>
      <c r="I34" s="92"/>
    </row>
  </sheetData>
  <protectedRanges>
    <protectedRange sqref="I23 C28 A29 H30:I34 C1 H4:H21" name="Område1"/>
    <protectedRange sqref="D1:E1 D22:E25" name="Område1_3"/>
    <protectedRange sqref="B4:B21" name="Område1_1"/>
  </protectedRanges>
  <mergeCells count="22">
    <mergeCell ref="A28:B28"/>
    <mergeCell ref="C28:F28"/>
    <mergeCell ref="H28:I28"/>
    <mergeCell ref="A29:F34"/>
    <mergeCell ref="H29:I29"/>
    <mergeCell ref="H30:I30"/>
    <mergeCell ref="H31:I31"/>
    <mergeCell ref="H32:I32"/>
    <mergeCell ref="H33:I33"/>
    <mergeCell ref="H34:I34"/>
    <mergeCell ref="A26:B26"/>
    <mergeCell ref="C26:F26"/>
    <mergeCell ref="H26:I26"/>
    <mergeCell ref="A27:B27"/>
    <mergeCell ref="C27:F27"/>
    <mergeCell ref="H27:I27"/>
    <mergeCell ref="C1:H1"/>
    <mergeCell ref="A2:F2"/>
    <mergeCell ref="G2:I2"/>
    <mergeCell ref="A22:G24"/>
    <mergeCell ref="A25:F25"/>
    <mergeCell ref="G25:I25"/>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7" ma:contentTypeDescription="Create a new document." ma:contentTypeScope="" ma:versionID="743fd730f7cf859312c8a5c6827f613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1d8ab6234039b93575befdf20f92aaea"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Props1.xml><?xml version="1.0" encoding="utf-8"?>
<ds:datastoreItem xmlns:ds="http://schemas.openxmlformats.org/officeDocument/2006/customXml" ds:itemID="{61BF9F23-831D-4628-9941-8A2400C8F5ED}"/>
</file>

<file path=customXml/itemProps2.xml><?xml version="1.0" encoding="utf-8"?>
<ds:datastoreItem xmlns:ds="http://schemas.openxmlformats.org/officeDocument/2006/customXml" ds:itemID="{B4060D59-C1FB-4DA9-9E62-C792FDE7AE52}"/>
</file>

<file path=customXml/itemProps3.xml><?xml version="1.0" encoding="utf-8"?>
<ds:datastoreItem xmlns:ds="http://schemas.openxmlformats.org/officeDocument/2006/customXml" ds:itemID="{E31199FC-4F7B-41C4-BDF6-5AA173ED8E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2025-05-20T10:48:26Z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